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firstSheet="17" activeTab="20"/>
  </bookViews>
  <sheets>
    <sheet name="Барабашское СП" sheetId="1" r:id="rId1"/>
    <sheet name="Безверховское СП" sheetId="2" r:id="rId2"/>
    <sheet name="Краскинское ГП" sheetId="3" r:id="rId3"/>
    <sheet name="Посьетское ГП" sheetId="4" r:id="rId4"/>
    <sheet name="Приморское ГП" sheetId="5" r:id="rId5"/>
    <sheet name="Романовское СП" sheetId="6" r:id="rId6"/>
    <sheet name="с.Многоудобное" sheetId="7" r:id="rId7"/>
    <sheet name="Дальнегорский ГО" sheetId="8" r:id="rId8"/>
    <sheet name="Кавалеровский МР" sheetId="9" r:id="rId9"/>
    <sheet name="Дальнереченский ГО Графский в.г" sheetId="10" r:id="rId10"/>
    <sheet name="с.Глубинное" sheetId="11" r:id="rId11"/>
    <sheet name="Спасск-Дальний город" sheetId="12" r:id="rId12"/>
    <sheet name="Спасск-Дальний Лазо" sheetId="13" r:id="rId13"/>
    <sheet name="Реттиховское СП" sheetId="14" r:id="rId14"/>
    <sheet name="Дмитриевское СП" sheetId="15" r:id="rId15"/>
    <sheet name="Анучино" sheetId="16" r:id="rId16"/>
    <sheet name="Новошахтинское ГП" sheetId="17" r:id="rId17"/>
    <sheet name="Хорольское СП" sheetId="18" r:id="rId18"/>
    <sheet name="Ивановское СП" sheetId="19" r:id="rId19"/>
    <sheet name="ГО ЗАТО Фокино (Путятин)" sheetId="20" r:id="rId20"/>
    <sheet name="ГО ЗАТО Фокино (Фокино)" sheetId="21" r:id="rId21"/>
  </sheets>
  <externalReferences>
    <externalReference r:id="rId24"/>
  </externalReferences>
  <definedNames>
    <definedName name="TABLE" localSheetId="15">'Анучино'!$A$10:$B$26</definedName>
    <definedName name="TABLE" localSheetId="0">'Барабашское СП'!$A$10:$B$26</definedName>
    <definedName name="TABLE" localSheetId="1">'Безверховское СП'!$A$10:$B$26</definedName>
    <definedName name="TABLE" localSheetId="19">'ГО ЗАТО Фокино (Путятин)'!$A$10:$B$26</definedName>
    <definedName name="TABLE" localSheetId="20">'ГО ЗАТО Фокино (Фокино)'!$A$10:$B$26</definedName>
    <definedName name="TABLE" localSheetId="7">'Дальнегорский ГО'!$A$10:$B$26</definedName>
    <definedName name="TABLE" localSheetId="9">'Дальнереченский ГО Графский в.г'!$A$10:$B$26</definedName>
    <definedName name="TABLE" localSheetId="14">'Дмитриевское СП'!$A$10:$B$26</definedName>
    <definedName name="TABLE" localSheetId="18">'Ивановское СП'!$A$10:$B$26</definedName>
    <definedName name="TABLE" localSheetId="8">'Кавалеровский МР'!$A$10:$B$26</definedName>
    <definedName name="TABLE" localSheetId="2">'Краскинское ГП'!$A$10:$B$26</definedName>
    <definedName name="TABLE" localSheetId="16">'Новошахтинское ГП'!$A$10:$B$26</definedName>
    <definedName name="TABLE" localSheetId="3">'Посьетское ГП'!$A$10:$B$26</definedName>
    <definedName name="TABLE" localSheetId="4">'Приморское ГП'!$A$10:$B$26</definedName>
    <definedName name="TABLE" localSheetId="13">'Реттиховское СП'!$A$10:$B$26</definedName>
    <definedName name="TABLE" localSheetId="5">'Романовское СП'!$A$10:$B$26</definedName>
    <definedName name="TABLE" localSheetId="10">'с.Глубинное'!$A$10:$B$26</definedName>
    <definedName name="TABLE" localSheetId="6">'с.Многоудобное'!$A$10:$B$26</definedName>
    <definedName name="TABLE" localSheetId="11">'Спасск-Дальний город'!$A$10:$B$26</definedName>
    <definedName name="TABLE" localSheetId="12">'Спасск-Дальний Лазо'!$A$10:$B$26</definedName>
    <definedName name="TABLE" localSheetId="17">'Хорольское СП'!$A$10:$B$26</definedName>
    <definedName name="_xlnm.Print_Area" localSheetId="15">'Анучино'!$A$1:$B$30</definedName>
    <definedName name="_xlnm.Print_Area" localSheetId="0">'Барабашское СП'!$A$1:$B$30</definedName>
    <definedName name="_xlnm.Print_Area" localSheetId="1">'Безверховское СП'!$A$1:$B$30</definedName>
    <definedName name="_xlnm.Print_Area" localSheetId="19">'ГО ЗАТО Фокино (Путятин)'!$A$1:$B$30</definedName>
    <definedName name="_xlnm.Print_Area" localSheetId="20">'ГО ЗАТО Фокино (Фокино)'!$A$1:$B$30</definedName>
    <definedName name="_xlnm.Print_Area" localSheetId="7">'Дальнегорский ГО'!$A$1:$B$30</definedName>
    <definedName name="_xlnm.Print_Area" localSheetId="9">'Дальнереченский ГО Графский в.г'!$A$1:$B$30</definedName>
    <definedName name="_xlnm.Print_Area" localSheetId="14">'Дмитриевское СП'!$A$1:$B$30</definedName>
    <definedName name="_xlnm.Print_Area" localSheetId="18">'Ивановское СП'!$A$1:$B$30</definedName>
    <definedName name="_xlnm.Print_Area" localSheetId="8">'Кавалеровский МР'!$A$1:$B$30</definedName>
    <definedName name="_xlnm.Print_Area" localSheetId="2">'Краскинское ГП'!$A$1:$B$30</definedName>
    <definedName name="_xlnm.Print_Area" localSheetId="16">'Новошахтинское ГП'!$A$1:$B$30</definedName>
    <definedName name="_xlnm.Print_Area" localSheetId="3">'Посьетское ГП'!$A$1:$B$30</definedName>
    <definedName name="_xlnm.Print_Area" localSheetId="4">'Приморское ГП'!$A$1:$B$30</definedName>
    <definedName name="_xlnm.Print_Area" localSheetId="13">'Реттиховское СП'!$A$1:$B$30</definedName>
    <definedName name="_xlnm.Print_Area" localSheetId="5">'Романовское СП'!$A$1:$B$30</definedName>
    <definedName name="_xlnm.Print_Area" localSheetId="10">'с.Глубинное'!$A$1:$B$30</definedName>
    <definedName name="_xlnm.Print_Area" localSheetId="6">'с.Многоудобное'!$A$1:$B$30</definedName>
    <definedName name="_xlnm.Print_Area" localSheetId="11">'Спасск-Дальний город'!$A$1:$B$30</definedName>
    <definedName name="_xlnm.Print_Area" localSheetId="12">'Спасск-Дальний Лазо'!$A$1:$B$30</definedName>
    <definedName name="_xlnm.Print_Area" localSheetId="17">'Хорольское СП'!$A$1:$B$30</definedName>
  </definedNames>
  <calcPr fullCalcOnLoad="1"/>
</workbook>
</file>

<file path=xl/sharedStrings.xml><?xml version="1.0" encoding="utf-8"?>
<sst xmlns="http://schemas.openxmlformats.org/spreadsheetml/2006/main" count="575" uniqueCount="46">
  <si>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</si>
  <si>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</si>
  <si>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</si>
  <si>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</si>
  <si>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</si>
  <si>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</si>
  <si>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</si>
  <si>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</si>
  <si>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</si>
  <si>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</si>
  <si>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</si>
  <si>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Регулируемая организация: КГУП "Примтеплоэнерго"</t>
  </si>
  <si>
    <t>Деятельность: холодное водоснабжение</t>
  </si>
  <si>
    <t>3) Доля потребителей, затронутых ограничениями подачи холодной воды (процентов)</t>
  </si>
  <si>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</si>
  <si>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Наименование показателя</t>
  </si>
  <si>
    <t>Показатель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</si>
  <si>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</si>
  <si>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Форма заполнена в соответствии с приказом ФСТ  от 15.05.2013 №129 «Об утверждении форм предоставления информации, подлежащей раскрытию,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</si>
  <si>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Примечание:
1. Информация об  основных потребительских характеристиках регулируемых товаров и услуг регулируемой организации и их соответствии установленным требованиям (форма 2.8) раскрывается регулируемой организацией в течение 30 дней со дня сдачи годового балансового отчета в налоговые органы.</t>
  </si>
  <si>
    <t>Барабашское СП Хасанского МР</t>
  </si>
  <si>
    <t>Безверховское СП Хасанского МР</t>
  </si>
  <si>
    <t>Краскинское ГП Хасанского МР</t>
  </si>
  <si>
    <t>Посьетское ГП Хасанского МР</t>
  </si>
  <si>
    <t>Приморское ГП Хасанского МР</t>
  </si>
  <si>
    <t>Романовское СП Шкотовского МР</t>
  </si>
  <si>
    <t>Штыковское СП Шкотовского МР (с. Многоудобное)</t>
  </si>
  <si>
    <t>Отчетный период: 2016 г.</t>
  </si>
  <si>
    <t>Кавалеровский МР</t>
  </si>
  <si>
    <t xml:space="preserve">43  случая ограничения
1ограничение-8 часов; 
7ограничений-7 часов; 
4 ограничения-6 часов; 
8 ограничений -5 часов; 
4 ограничения -4часа; 
4 ограничения-3 часа; 
8 ограничений -2 часа;
5 ограничений -1 час; 
2 ограничения - до 1 часа.
</t>
  </si>
  <si>
    <t>Дальнегорский ГО</t>
  </si>
  <si>
    <t>всего за 2016г.                   (по централизованным системам водоснабжения)</t>
  </si>
  <si>
    <t>7 ограничений из них: 3 ограничения -7 часов,2 ограничения -3 часа,1 ограничение-2 часа,1 органичение до 1 часа</t>
  </si>
  <si>
    <t>Графский воен. г. Дальнереченский ГО</t>
  </si>
  <si>
    <t>Реттиховское СП Черниговского МР</t>
  </si>
  <si>
    <t>Дмитриевское СП Черниговского МР</t>
  </si>
  <si>
    <t>Новошахтинское ГП Михаловского МР</t>
  </si>
  <si>
    <t>Хорольское СП Хорольского МР</t>
  </si>
  <si>
    <t>Ивановское СП Михайловского МР</t>
  </si>
  <si>
    <t>нет</t>
  </si>
  <si>
    <t>МКР 1-3, 3 а городского округа  Спасск-Дальний</t>
  </si>
  <si>
    <t>МКР Лазо городского округа Спасск-Дальний</t>
  </si>
  <si>
    <t>Городской округ  ЗАТО Фокино (п. Путятин)</t>
  </si>
  <si>
    <t>Городской округ ЗАТО Фокино (г. Фокино)</t>
  </si>
  <si>
    <t>с. Глубинное,  Дальнереченский ГО</t>
  </si>
  <si>
    <t>Анучинское СП Анучинского МР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</si>
</sst>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" fillId="0" borderId="0" xfId="52" applyFont="1" applyAlignment="1">
      <alignment horizontal="left"/>
      <protection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%20&#1088;&#1072;&#1089;&#1082;&#1088;&#1099;&#1090;&#1080;&#1103;.%20&#1060;&#1086;&#1088;&#1084;&#1099;%20&#1076;&#1083;&#1103;%20&#1092;&#1080;&#1083;&#1080;&#1072;&#1083;&#1086;&#1074;\&#1044;&#1072;&#1083;&#1100;&#1085;&#1077;&#1075;&#1086;&#1088;&#1089;&#1082;\&#1060;&#1086;&#1088;&#1084;&#1072;%202.8.%202016%20&#1057;&#1072;&#1079;&#1086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в"/>
      <sheetName val="Длнг"/>
    </sheetNames>
    <sheetDataSet>
      <sheetData sheetId="1">
        <row r="13">
          <cell r="B13">
            <v>54242</v>
          </cell>
        </row>
        <row r="14">
          <cell r="B14">
            <v>1078</v>
          </cell>
        </row>
        <row r="15">
          <cell r="B15">
            <v>1078</v>
          </cell>
        </row>
        <row r="16">
          <cell r="B16">
            <v>49682</v>
          </cell>
        </row>
        <row r="17">
          <cell r="B17">
            <v>1202</v>
          </cell>
        </row>
        <row r="18">
          <cell r="B18">
            <v>1202</v>
          </cell>
        </row>
        <row r="19">
          <cell r="B19">
            <v>7257</v>
          </cell>
        </row>
        <row r="20">
          <cell r="B20">
            <v>132</v>
          </cell>
        </row>
        <row r="21">
          <cell r="B21">
            <v>47</v>
          </cell>
        </row>
        <row r="22">
          <cell r="B22">
            <v>6860</v>
          </cell>
        </row>
        <row r="23">
          <cell r="B23">
            <v>166</v>
          </cell>
        </row>
        <row r="24">
          <cell r="B2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8">
      <selection activeCell="A19" sqref="A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3"/>
      <c r="B2" s="13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20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14">
        <f>3/3.87</f>
        <v>0.7751937984496123</v>
      </c>
    </row>
    <row r="11" spans="1:2" ht="47.25">
      <c r="A11" s="7" t="s">
        <v>1</v>
      </c>
      <c r="B11" s="3">
        <v>3</v>
      </c>
    </row>
    <row r="12" spans="1:2" ht="31.5">
      <c r="A12" s="7" t="s">
        <v>13</v>
      </c>
      <c r="B12" s="15">
        <f>48/400*100</f>
        <v>12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18</v>
      </c>
    </row>
    <row r="15" spans="1:2" ht="15.75">
      <c r="A15" s="7" t="s">
        <v>3</v>
      </c>
      <c r="B15" s="3">
        <v>18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16</v>
      </c>
    </row>
    <row r="18" spans="1:2" ht="15.75">
      <c r="A18" s="7" t="s">
        <v>6</v>
      </c>
      <c r="B18" s="3">
        <v>16</v>
      </c>
    </row>
    <row r="19" spans="1:2" ht="63">
      <c r="A19" s="7" t="s">
        <v>7</v>
      </c>
      <c r="B19" s="3">
        <v>11</v>
      </c>
    </row>
    <row r="20" spans="1:2" ht="15.75">
      <c r="A20" s="7" t="s">
        <v>2</v>
      </c>
      <c r="B20" s="3">
        <v>4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7</v>
      </c>
    </row>
    <row r="24" spans="1:2" ht="15.75">
      <c r="A24" s="7" t="s">
        <v>6</v>
      </c>
      <c r="B24" s="3">
        <v>7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2">
      <selection activeCell="B18" sqref="B18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33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</v>
      </c>
    </row>
    <row r="11" spans="1:2" ht="47.25">
      <c r="A11" s="7" t="s">
        <v>1</v>
      </c>
      <c r="B11" s="3">
        <v>0</v>
      </c>
    </row>
    <row r="12" spans="1:2" ht="31.5">
      <c r="A12" s="7" t="s">
        <v>13</v>
      </c>
      <c r="B12" s="3">
        <v>0</v>
      </c>
    </row>
    <row r="13" spans="1:2" ht="31.5">
      <c r="A13" s="7" t="s">
        <v>9</v>
      </c>
      <c r="B13" s="3">
        <f>B14+B15+B16+B17+B18</f>
        <v>72</v>
      </c>
    </row>
    <row r="14" spans="1:2" ht="15.75">
      <c r="A14" s="7" t="s">
        <v>2</v>
      </c>
      <c r="B14" s="3">
        <v>18</v>
      </c>
    </row>
    <row r="15" spans="1:2" ht="15.75">
      <c r="A15" s="7" t="s">
        <v>3</v>
      </c>
      <c r="B15" s="3">
        <v>18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18</v>
      </c>
    </row>
    <row r="18" spans="1:2" ht="15.75">
      <c r="A18" s="7" t="s">
        <v>6</v>
      </c>
      <c r="B18" s="3">
        <v>18</v>
      </c>
    </row>
    <row r="19" spans="1:2" ht="63">
      <c r="A19" s="7" t="s">
        <v>7</v>
      </c>
      <c r="B19" s="3">
        <f>B20+B21+B22+B23+B24</f>
        <v>21</v>
      </c>
    </row>
    <row r="20" spans="1:2" ht="15.75">
      <c r="A20" s="7" t="s">
        <v>2</v>
      </c>
      <c r="B20" s="3">
        <v>7</v>
      </c>
    </row>
    <row r="21" spans="1:2" ht="15.75">
      <c r="A21" s="7" t="s">
        <v>3</v>
      </c>
      <c r="B21" s="3">
        <v>14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0</v>
      </c>
    </row>
    <row r="26" spans="1:2" ht="31.5">
      <c r="A26" s="7" t="s">
        <v>10</v>
      </c>
      <c r="B26" s="3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4">
      <selection activeCell="A19" sqref="A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44</v>
      </c>
      <c r="B6" s="36"/>
      <c r="C6" s="36"/>
      <c r="D6" s="36"/>
    </row>
    <row r="7" ht="15.75" hidden="1"/>
    <row r="8" spans="1:2" ht="15.75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</v>
      </c>
    </row>
    <row r="11" spans="1:2" ht="47.25">
      <c r="A11" s="7" t="s">
        <v>1</v>
      </c>
      <c r="B11" s="3">
        <v>0</v>
      </c>
    </row>
    <row r="12" spans="1:2" ht="31.5">
      <c r="A12" s="7" t="s">
        <v>13</v>
      </c>
      <c r="B12" s="3">
        <v>0</v>
      </c>
    </row>
    <row r="13" spans="1:2" ht="31.5">
      <c r="A13" s="7" t="s">
        <v>9</v>
      </c>
      <c r="B13" s="3">
        <f>B14+B15+B16+B17+B18</f>
        <v>44</v>
      </c>
    </row>
    <row r="14" spans="1:2" ht="15.75">
      <c r="A14" s="7" t="s">
        <v>2</v>
      </c>
      <c r="B14" s="3">
        <v>11</v>
      </c>
    </row>
    <row r="15" spans="1:2" ht="15.75">
      <c r="A15" s="7" t="s">
        <v>3</v>
      </c>
      <c r="B15" s="3">
        <v>11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11</v>
      </c>
    </row>
    <row r="18" spans="1:2" ht="15.75">
      <c r="A18" s="7" t="s">
        <v>6</v>
      </c>
      <c r="B18" s="3">
        <v>11</v>
      </c>
    </row>
    <row r="19" spans="1:2" ht="63">
      <c r="A19" s="7" t="s">
        <v>7</v>
      </c>
      <c r="B19" s="3">
        <f>B20+B21+B22+B23+B24</f>
        <v>4</v>
      </c>
    </row>
    <row r="20" spans="1:2" ht="15.75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2</v>
      </c>
    </row>
    <row r="24" spans="1:2" ht="15.75">
      <c r="A24" s="7" t="s">
        <v>6</v>
      </c>
      <c r="B24" s="3">
        <v>2</v>
      </c>
    </row>
    <row r="25" spans="1:2" ht="47.25">
      <c r="A25" s="7" t="s">
        <v>8</v>
      </c>
      <c r="B25" s="3">
        <v>0</v>
      </c>
    </row>
    <row r="26" spans="1:2" ht="31.5">
      <c r="A26" s="7" t="s">
        <v>10</v>
      </c>
      <c r="B26" s="3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70" zoomScalePageLayoutView="0" workbookViewId="0" topLeftCell="A11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20"/>
      <c r="B2" s="20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40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25">
        <f>90/150.7</f>
        <v>0.5972130059721301</v>
      </c>
    </row>
    <row r="11" spans="1:2" ht="47.25">
      <c r="A11" s="7" t="s">
        <v>1</v>
      </c>
      <c r="B11" s="3">
        <v>46</v>
      </c>
    </row>
    <row r="12" spans="1:2" ht="31.5">
      <c r="A12" s="7" t="s">
        <v>13</v>
      </c>
      <c r="B12" s="3">
        <v>0.002</v>
      </c>
    </row>
    <row r="13" spans="1:2" ht="31.5">
      <c r="A13" s="7" t="s">
        <v>9</v>
      </c>
      <c r="B13" s="3">
        <v>29590</v>
      </c>
    </row>
    <row r="14" spans="1:2" ht="15.75">
      <c r="A14" s="7" t="s">
        <v>2</v>
      </c>
      <c r="B14" s="3">
        <v>3205</v>
      </c>
    </row>
    <row r="15" spans="1:2" ht="15.75">
      <c r="A15" s="7" t="s">
        <v>3</v>
      </c>
      <c r="B15" s="3">
        <v>3205</v>
      </c>
    </row>
    <row r="16" spans="1:2" ht="31.5">
      <c r="A16" s="7" t="s">
        <v>4</v>
      </c>
      <c r="B16" s="3">
        <v>16770</v>
      </c>
    </row>
    <row r="17" spans="1:2" ht="15.75">
      <c r="A17" s="7" t="s">
        <v>5</v>
      </c>
      <c r="B17" s="3">
        <v>3205</v>
      </c>
    </row>
    <row r="18" spans="1:2" ht="15.75">
      <c r="A18" s="7" t="s">
        <v>6</v>
      </c>
      <c r="B18" s="3">
        <v>3205</v>
      </c>
    </row>
    <row r="19" spans="1:2" ht="63">
      <c r="A19" s="7" t="s">
        <v>7</v>
      </c>
      <c r="B19" s="3">
        <v>25</v>
      </c>
    </row>
    <row r="20" spans="1:2" ht="15.75">
      <c r="A20" s="7" t="s">
        <v>2</v>
      </c>
      <c r="B20" s="3">
        <v>0</v>
      </c>
    </row>
    <row r="21" spans="1:2" ht="15.75">
      <c r="A21" s="7" t="s">
        <v>3</v>
      </c>
      <c r="B21" s="3">
        <v>25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70" zoomScalePageLayoutView="0" workbookViewId="0" topLeftCell="A11">
      <selection activeCell="B19" sqref="B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20"/>
      <c r="B2" s="20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41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25">
        <v>0.9</v>
      </c>
    </row>
    <row r="11" spans="1:2" ht="47.25">
      <c r="A11" s="7" t="s">
        <v>1</v>
      </c>
      <c r="B11" s="3">
        <v>7</v>
      </c>
    </row>
    <row r="12" spans="1:2" ht="31.5">
      <c r="A12" s="7" t="s">
        <v>13</v>
      </c>
      <c r="B12" s="3">
        <v>0.001</v>
      </c>
    </row>
    <row r="13" spans="1:2" ht="31.5">
      <c r="A13" s="7" t="s">
        <v>9</v>
      </c>
      <c r="B13" s="3">
        <v>860</v>
      </c>
    </row>
    <row r="14" spans="1:2" ht="15.75">
      <c r="A14" s="7" t="s">
        <v>2</v>
      </c>
      <c r="B14" s="3">
        <v>215</v>
      </c>
    </row>
    <row r="15" spans="1:2" ht="15.75">
      <c r="A15" s="7" t="s">
        <v>3</v>
      </c>
      <c r="B15" s="3">
        <v>215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215</v>
      </c>
    </row>
    <row r="18" spans="1:2" ht="15.75">
      <c r="A18" s="7" t="s">
        <v>6</v>
      </c>
      <c r="B18" s="3">
        <v>215</v>
      </c>
    </row>
    <row r="19" spans="1:2" ht="63">
      <c r="A19" s="7" t="s">
        <v>7</v>
      </c>
      <c r="B19" s="3">
        <v>0</v>
      </c>
    </row>
    <row r="20" spans="1:2" ht="15.75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7" spans="1:2" ht="15.75">
      <c r="A27" s="29"/>
      <c r="B27" s="30"/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1968503937007874" right="0.1968503937007874" top="0.1968503937007874" bottom="0.1968503937007874" header="0" footer="0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4">
      <selection activeCell="A12" sqref="A1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34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25">
        <f>15/13.5</f>
        <v>1.1111111111111112</v>
      </c>
    </row>
    <row r="11" spans="1:2" ht="47.25">
      <c r="A11" s="7" t="s">
        <v>1</v>
      </c>
      <c r="B11" s="3">
        <v>0</v>
      </c>
    </row>
    <row r="12" spans="1:2" ht="31.5">
      <c r="A12" s="7" t="s">
        <v>13</v>
      </c>
      <c r="B12" s="3">
        <v>0</v>
      </c>
    </row>
    <row r="13" spans="1:2" ht="31.5">
      <c r="A13" s="7" t="s">
        <v>9</v>
      </c>
      <c r="B13" s="3">
        <v>44</v>
      </c>
    </row>
    <row r="14" spans="1:2" ht="15.75">
      <c r="A14" s="7" t="s">
        <v>2</v>
      </c>
      <c r="B14" s="3">
        <v>44</v>
      </c>
    </row>
    <row r="15" spans="1:2" ht="15.75">
      <c r="A15" s="7" t="s">
        <v>3</v>
      </c>
      <c r="B15" s="3">
        <v>44</v>
      </c>
    </row>
    <row r="16" spans="1:2" ht="31.5">
      <c r="A16" s="7" t="s">
        <v>4</v>
      </c>
      <c r="B16" s="24">
        <v>0</v>
      </c>
    </row>
    <row r="17" spans="1:2" ht="15.75">
      <c r="A17" s="7" t="s">
        <v>5</v>
      </c>
      <c r="B17" s="3">
        <v>44</v>
      </c>
    </row>
    <row r="18" spans="1:2" ht="15.75">
      <c r="A18" s="7" t="s">
        <v>6</v>
      </c>
      <c r="B18" s="3">
        <v>44</v>
      </c>
    </row>
    <row r="19" spans="1:2" ht="63">
      <c r="A19" s="7" t="s">
        <v>7</v>
      </c>
      <c r="B19" s="3">
        <v>0</v>
      </c>
    </row>
    <row r="20" spans="1:2" ht="15.75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0</v>
      </c>
    </row>
    <row r="26" spans="1:2" ht="31.5">
      <c r="A26" s="7" t="s">
        <v>10</v>
      </c>
      <c r="B26" s="3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5">
      <selection activeCell="B14" sqref="B1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35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25">
        <f>25/18.319</f>
        <v>1.3647033134996454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120</v>
      </c>
    </row>
    <row r="14" spans="1:2" ht="16.5" customHeight="1">
      <c r="A14" s="7" t="s">
        <v>2</v>
      </c>
      <c r="B14" s="3">
        <v>120</v>
      </c>
    </row>
    <row r="15" spans="1:2" ht="16.5" customHeight="1">
      <c r="A15" s="7" t="s">
        <v>3</v>
      </c>
      <c r="B15" s="3">
        <v>120</v>
      </c>
    </row>
    <row r="16" spans="1:2" ht="38.25" customHeight="1">
      <c r="A16" s="7" t="s">
        <v>4</v>
      </c>
      <c r="B16" s="24">
        <v>0</v>
      </c>
    </row>
    <row r="17" spans="1:2" ht="16.5" customHeight="1">
      <c r="A17" s="7" t="s">
        <v>5</v>
      </c>
      <c r="B17" s="3">
        <v>126</v>
      </c>
    </row>
    <row r="18" spans="1:2" ht="16.5" customHeight="1">
      <c r="A18" s="7" t="s">
        <v>6</v>
      </c>
      <c r="B18" s="3">
        <v>126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0</v>
      </c>
    </row>
    <row r="26" spans="1:2" ht="39" customHeight="1">
      <c r="A26" s="7" t="s">
        <v>10</v>
      </c>
      <c r="B26" s="3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4">
      <selection activeCell="B10" sqref="B10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32"/>
      <c r="B2" s="32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45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18">
        <v>0.22</v>
      </c>
    </row>
    <row r="11" spans="1:2" ht="56.25" customHeight="1">
      <c r="A11" s="7" t="s">
        <v>1</v>
      </c>
      <c r="B11" s="18">
        <v>0</v>
      </c>
    </row>
    <row r="12" spans="1:2" ht="42.75" customHeight="1">
      <c r="A12" s="7" t="s">
        <v>13</v>
      </c>
      <c r="B12" s="18">
        <v>0</v>
      </c>
    </row>
    <row r="13" spans="1:2" ht="38.25" customHeight="1">
      <c r="A13" s="7" t="s">
        <v>9</v>
      </c>
      <c r="B13" s="3">
        <v>48</v>
      </c>
    </row>
    <row r="14" spans="1:2" ht="16.5" customHeight="1">
      <c r="A14" s="7" t="s">
        <v>2</v>
      </c>
      <c r="B14" s="3">
        <v>12</v>
      </c>
    </row>
    <row r="15" spans="1:2" ht="16.5" customHeight="1">
      <c r="A15" s="7" t="s">
        <v>3</v>
      </c>
      <c r="B15" s="3">
        <v>12</v>
      </c>
    </row>
    <row r="16" spans="1:2" ht="38.25" customHeight="1">
      <c r="A16" s="7" t="s">
        <v>4</v>
      </c>
      <c r="B16" s="24"/>
    </row>
    <row r="17" spans="1:2" ht="16.5" customHeight="1">
      <c r="A17" s="7" t="s">
        <v>5</v>
      </c>
      <c r="B17" s="3">
        <v>12</v>
      </c>
    </row>
    <row r="18" spans="1:2" ht="16.5" customHeight="1">
      <c r="A18" s="7" t="s">
        <v>6</v>
      </c>
      <c r="B18" s="3">
        <v>12</v>
      </c>
    </row>
    <row r="19" spans="1:2" ht="59.25" customHeight="1">
      <c r="A19" s="7" t="s">
        <v>7</v>
      </c>
      <c r="B19" s="3" t="s">
        <v>39</v>
      </c>
    </row>
    <row r="20" spans="1:2" ht="26.25" customHeight="1">
      <c r="A20" s="7" t="s">
        <v>2</v>
      </c>
      <c r="B20" s="3" t="s">
        <v>39</v>
      </c>
    </row>
    <row r="21" spans="1:2" ht="15.75">
      <c r="A21" s="7" t="s">
        <v>3</v>
      </c>
      <c r="B21" s="3" t="s">
        <v>39</v>
      </c>
    </row>
    <row r="22" spans="1:2" ht="43.5" customHeight="1">
      <c r="A22" s="7" t="s">
        <v>4</v>
      </c>
      <c r="B22" s="3"/>
    </row>
    <row r="23" spans="1:2" ht="15.75">
      <c r="A23" s="7" t="s">
        <v>5</v>
      </c>
      <c r="B23" s="3" t="s">
        <v>39</v>
      </c>
    </row>
    <row r="24" spans="1:2" ht="15.75">
      <c r="A24" s="7" t="s">
        <v>6</v>
      </c>
      <c r="B24" s="3" t="s">
        <v>39</v>
      </c>
    </row>
    <row r="25" spans="1:2" ht="47.25">
      <c r="A25" s="7" t="s">
        <v>8</v>
      </c>
      <c r="B25" s="3">
        <v>0</v>
      </c>
    </row>
    <row r="26" spans="1:2" ht="39" customHeight="1">
      <c r="A26" s="7" t="s">
        <v>10</v>
      </c>
      <c r="B26" s="3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8">
      <selection activeCell="B19" sqref="B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36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18" t="s">
        <v>15</v>
      </c>
      <c r="B9" s="18" t="s">
        <v>16</v>
      </c>
    </row>
    <row r="10" spans="1:2" ht="31.5">
      <c r="A10" s="31" t="s">
        <v>0</v>
      </c>
      <c r="B10" s="18">
        <v>0</v>
      </c>
    </row>
    <row r="11" spans="1:2" ht="47.25">
      <c r="A11" s="31" t="s">
        <v>1</v>
      </c>
      <c r="B11" s="18">
        <v>0</v>
      </c>
    </row>
    <row r="12" spans="1:2" ht="31.5">
      <c r="A12" s="31" t="s">
        <v>13</v>
      </c>
      <c r="B12" s="18">
        <v>0</v>
      </c>
    </row>
    <row r="13" spans="1:2" ht="31.5">
      <c r="A13" s="31" t="s">
        <v>9</v>
      </c>
      <c r="B13" s="18">
        <v>56</v>
      </c>
    </row>
    <row r="14" spans="1:2" ht="15.75">
      <c r="A14" s="31" t="s">
        <v>2</v>
      </c>
      <c r="B14" s="18">
        <v>56</v>
      </c>
    </row>
    <row r="15" spans="1:2" ht="15.75">
      <c r="A15" s="31" t="s">
        <v>3</v>
      </c>
      <c r="B15" s="18">
        <v>55</v>
      </c>
    </row>
    <row r="16" spans="1:2" ht="31.5">
      <c r="A16" s="31" t="s">
        <v>4</v>
      </c>
      <c r="B16" s="18">
        <v>6</v>
      </c>
    </row>
    <row r="17" spans="1:2" ht="15.75">
      <c r="A17" s="31" t="s">
        <v>5</v>
      </c>
      <c r="B17" s="18">
        <v>73</v>
      </c>
    </row>
    <row r="18" spans="1:2" ht="15.75">
      <c r="A18" s="31" t="s">
        <v>6</v>
      </c>
      <c r="B18" s="18">
        <v>73</v>
      </c>
    </row>
    <row r="19" spans="1:2" ht="63">
      <c r="A19" s="31" t="s">
        <v>7</v>
      </c>
      <c r="B19" s="18">
        <v>25</v>
      </c>
    </row>
    <row r="20" spans="1:2" ht="15.75">
      <c r="A20" s="31" t="s">
        <v>2</v>
      </c>
      <c r="B20" s="18">
        <v>15</v>
      </c>
    </row>
    <row r="21" spans="1:2" ht="15.75">
      <c r="A21" s="31" t="s">
        <v>3</v>
      </c>
      <c r="B21" s="18">
        <v>15</v>
      </c>
    </row>
    <row r="22" spans="1:2" ht="31.5">
      <c r="A22" s="31" t="s">
        <v>4</v>
      </c>
      <c r="B22" s="18">
        <v>0</v>
      </c>
    </row>
    <row r="23" spans="1:2" ht="15.75">
      <c r="A23" s="31" t="s">
        <v>5</v>
      </c>
      <c r="B23" s="18">
        <v>0</v>
      </c>
    </row>
    <row r="24" spans="1:2" ht="15.75">
      <c r="A24" s="31" t="s">
        <v>6</v>
      </c>
      <c r="B24" s="18">
        <v>0</v>
      </c>
    </row>
    <row r="25" spans="1:2" ht="47.25">
      <c r="A25" s="31" t="s">
        <v>8</v>
      </c>
      <c r="B25" s="18">
        <v>0</v>
      </c>
    </row>
    <row r="26" spans="1:2" ht="31.5">
      <c r="A26" s="31" t="s">
        <v>10</v>
      </c>
      <c r="B26" s="18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1">
      <selection activeCell="A19" sqref="A19"/>
    </sheetView>
  </sheetViews>
  <sheetFormatPr defaultColWidth="9.00390625" defaultRowHeight="12.75"/>
  <cols>
    <col min="1" max="1" width="63.75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37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18" t="s">
        <v>15</v>
      </c>
      <c r="B9" s="18" t="s">
        <v>16</v>
      </c>
    </row>
    <row r="10" spans="1:2" ht="31.5">
      <c r="A10" s="31" t="s">
        <v>0</v>
      </c>
      <c r="B10" s="18">
        <v>0</v>
      </c>
    </row>
    <row r="11" spans="1:2" ht="47.25">
      <c r="A11" s="31" t="s">
        <v>1</v>
      </c>
      <c r="B11" s="18">
        <v>0</v>
      </c>
    </row>
    <row r="12" spans="1:2" ht="31.5">
      <c r="A12" s="31" t="s">
        <v>13</v>
      </c>
      <c r="B12" s="18">
        <v>0</v>
      </c>
    </row>
    <row r="13" spans="1:2" ht="31.5">
      <c r="A13" s="31" t="s">
        <v>9</v>
      </c>
      <c r="B13" s="18">
        <v>156</v>
      </c>
    </row>
    <row r="14" spans="1:2" ht="15.75">
      <c r="A14" s="31" t="s">
        <v>2</v>
      </c>
      <c r="B14" s="18">
        <v>103</v>
      </c>
    </row>
    <row r="15" spans="1:2" ht="15.75">
      <c r="A15" s="31" t="s">
        <v>3</v>
      </c>
      <c r="B15" s="18">
        <v>103</v>
      </c>
    </row>
    <row r="16" spans="1:2" ht="31.5">
      <c r="A16" s="31" t="s">
        <v>4</v>
      </c>
      <c r="B16" s="18">
        <v>6</v>
      </c>
    </row>
    <row r="17" spans="1:2" ht="15.75">
      <c r="A17" s="31" t="s">
        <v>5</v>
      </c>
      <c r="B17" s="18">
        <v>47</v>
      </c>
    </row>
    <row r="18" spans="1:2" ht="15.75">
      <c r="A18" s="31" t="s">
        <v>6</v>
      </c>
      <c r="B18" s="18">
        <v>47</v>
      </c>
    </row>
    <row r="19" spans="1:2" ht="63">
      <c r="A19" s="31" t="s">
        <v>7</v>
      </c>
      <c r="B19" s="18">
        <v>90</v>
      </c>
    </row>
    <row r="20" spans="1:2" ht="15.75">
      <c r="A20" s="31" t="s">
        <v>2</v>
      </c>
      <c r="B20" s="18">
        <v>90</v>
      </c>
    </row>
    <row r="21" spans="1:2" ht="15.75">
      <c r="A21" s="31" t="s">
        <v>3</v>
      </c>
      <c r="B21" s="18">
        <v>90</v>
      </c>
    </row>
    <row r="22" spans="1:2" ht="31.5">
      <c r="A22" s="31" t="s">
        <v>4</v>
      </c>
      <c r="B22" s="18">
        <v>0</v>
      </c>
    </row>
    <row r="23" spans="1:2" ht="15.75">
      <c r="A23" s="31" t="s">
        <v>5</v>
      </c>
      <c r="B23" s="18">
        <v>1</v>
      </c>
    </row>
    <row r="24" spans="1:2" ht="15.75">
      <c r="A24" s="31" t="s">
        <v>6</v>
      </c>
      <c r="B24" s="18">
        <v>1</v>
      </c>
    </row>
    <row r="25" spans="1:2" ht="47.25">
      <c r="A25" s="31" t="s">
        <v>8</v>
      </c>
      <c r="B25" s="18">
        <v>0</v>
      </c>
    </row>
    <row r="26" spans="1:2" ht="31.5">
      <c r="A26" s="31" t="s">
        <v>10</v>
      </c>
      <c r="B26" s="18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4">
      <selection activeCell="A16" sqref="A16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38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6.5" customHeight="1">
      <c r="A9" s="3" t="s">
        <v>15</v>
      </c>
      <c r="B9" s="3" t="s">
        <v>16</v>
      </c>
    </row>
    <row r="10" spans="1:2" ht="31.5">
      <c r="A10" s="31" t="s">
        <v>0</v>
      </c>
      <c r="B10" s="18">
        <v>0</v>
      </c>
    </row>
    <row r="11" spans="1:2" ht="47.25">
      <c r="A11" s="31" t="s">
        <v>1</v>
      </c>
      <c r="B11" s="18">
        <v>0</v>
      </c>
    </row>
    <row r="12" spans="1:2" ht="31.5">
      <c r="A12" s="31" t="s">
        <v>13</v>
      </c>
      <c r="B12" s="18">
        <v>0</v>
      </c>
    </row>
    <row r="13" spans="1:2" ht="31.5">
      <c r="A13" s="31" t="s">
        <v>9</v>
      </c>
      <c r="B13" s="18">
        <v>8</v>
      </c>
    </row>
    <row r="14" spans="1:2" ht="15.75">
      <c r="A14" s="31" t="s">
        <v>2</v>
      </c>
      <c r="B14" s="18">
        <v>8</v>
      </c>
    </row>
    <row r="15" spans="1:2" ht="15.75">
      <c r="A15" s="31" t="s">
        <v>3</v>
      </c>
      <c r="B15" s="18">
        <v>8</v>
      </c>
    </row>
    <row r="16" spans="1:2" ht="31.5">
      <c r="A16" s="31" t="s">
        <v>4</v>
      </c>
      <c r="B16" s="18">
        <v>0</v>
      </c>
    </row>
    <row r="17" spans="1:2" ht="15.75">
      <c r="A17" s="31" t="s">
        <v>5</v>
      </c>
      <c r="B17" s="18">
        <v>8</v>
      </c>
    </row>
    <row r="18" spans="1:2" ht="15.75">
      <c r="A18" s="31" t="s">
        <v>6</v>
      </c>
      <c r="B18" s="18">
        <v>8</v>
      </c>
    </row>
    <row r="19" spans="1:2" ht="63">
      <c r="A19" s="31" t="s">
        <v>7</v>
      </c>
      <c r="B19" s="18">
        <v>0</v>
      </c>
    </row>
    <row r="20" spans="1:2" ht="15.75">
      <c r="A20" s="31" t="s">
        <v>2</v>
      </c>
      <c r="B20" s="18">
        <v>0</v>
      </c>
    </row>
    <row r="21" spans="1:2" ht="15.75">
      <c r="A21" s="31" t="s">
        <v>3</v>
      </c>
      <c r="B21" s="18">
        <v>0</v>
      </c>
    </row>
    <row r="22" spans="1:2" ht="31.5">
      <c r="A22" s="31" t="s">
        <v>4</v>
      </c>
      <c r="B22" s="18">
        <v>0</v>
      </c>
    </row>
    <row r="23" spans="1:2" ht="15.75">
      <c r="A23" s="31" t="s">
        <v>5</v>
      </c>
      <c r="B23" s="18">
        <v>0</v>
      </c>
    </row>
    <row r="24" spans="1:2" ht="15.75">
      <c r="A24" s="31" t="s">
        <v>6</v>
      </c>
      <c r="B24" s="18">
        <v>0</v>
      </c>
    </row>
    <row r="25" spans="1:2" ht="47.25">
      <c r="A25" s="31" t="s">
        <v>8</v>
      </c>
      <c r="B25" s="18">
        <v>0</v>
      </c>
    </row>
    <row r="26" spans="1:2" ht="31.5">
      <c r="A26" s="31" t="s">
        <v>10</v>
      </c>
      <c r="B26" s="18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4">
      <selection activeCell="B11" sqref="B11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3"/>
      <c r="B2" s="13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21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11">
        <f>3/11.6</f>
        <v>0.25862068965517243</v>
      </c>
    </row>
    <row r="11" spans="1:2" ht="47.25">
      <c r="A11" s="7" t="s">
        <v>1</v>
      </c>
      <c r="B11" s="3">
        <v>3</v>
      </c>
    </row>
    <row r="12" spans="1:2" ht="31.5">
      <c r="A12" s="7" t="s">
        <v>13</v>
      </c>
      <c r="B12" s="15">
        <f>335/700*100</f>
        <v>47.85714285714286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34</v>
      </c>
    </row>
    <row r="15" spans="1:2" ht="15.75">
      <c r="A15" s="7" t="s">
        <v>3</v>
      </c>
      <c r="B15" s="3">
        <v>34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30</v>
      </c>
    </row>
    <row r="18" spans="1:2" ht="15.75">
      <c r="A18" s="7" t="s">
        <v>6</v>
      </c>
      <c r="B18" s="3">
        <v>30</v>
      </c>
    </row>
    <row r="19" spans="1:2" ht="63">
      <c r="A19" s="7" t="s">
        <v>7</v>
      </c>
      <c r="B19" s="3">
        <v>7</v>
      </c>
    </row>
    <row r="20" spans="1:2" ht="15.75">
      <c r="A20" s="7" t="s">
        <v>2</v>
      </c>
      <c r="B20" s="3">
        <v>1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6</v>
      </c>
    </row>
    <row r="24" spans="1:2" ht="15.75">
      <c r="A24" s="7" t="s">
        <v>6</v>
      </c>
      <c r="B24" s="3">
        <v>6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4">
      <selection activeCell="B12" sqref="B1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26"/>
      <c r="B2" s="26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42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0.5</v>
      </c>
    </row>
    <row r="11" spans="1:2" ht="47.25">
      <c r="A11" s="7" t="s">
        <v>1</v>
      </c>
      <c r="B11" s="3">
        <v>0</v>
      </c>
    </row>
    <row r="12" spans="1:2" ht="31.5">
      <c r="A12" s="7" t="s">
        <v>13</v>
      </c>
      <c r="B12" s="3">
        <v>0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84</v>
      </c>
    </row>
    <row r="15" spans="1:2" ht="15.75">
      <c r="A15" s="7" t="s">
        <v>3</v>
      </c>
      <c r="B15" s="3">
        <v>84</v>
      </c>
    </row>
    <row r="16" spans="1:2" ht="31.5">
      <c r="A16" s="7" t="s">
        <v>4</v>
      </c>
      <c r="B16" s="3">
        <v>110</v>
      </c>
    </row>
    <row r="17" spans="1:2" ht="15.75">
      <c r="A17" s="7" t="s">
        <v>5</v>
      </c>
      <c r="B17" s="3">
        <v>84</v>
      </c>
    </row>
    <row r="18" spans="1:2" ht="15.75">
      <c r="A18" s="7" t="s">
        <v>6</v>
      </c>
      <c r="B18" s="3">
        <v>84</v>
      </c>
    </row>
    <row r="19" spans="1:2" ht="63">
      <c r="A19" s="7" t="s">
        <v>7</v>
      </c>
      <c r="B19" s="3"/>
    </row>
    <row r="20" spans="1:2" ht="15.75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60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0</v>
      </c>
    </row>
    <row r="26" spans="1:2" ht="31.5">
      <c r="A26" s="7" t="s">
        <v>10</v>
      </c>
      <c r="B26" s="3">
        <v>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26"/>
      <c r="B2" s="26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43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0.3</v>
      </c>
    </row>
    <row r="11" spans="1:2" ht="47.25">
      <c r="A11" s="7" t="s">
        <v>1</v>
      </c>
      <c r="B11" s="3">
        <v>0</v>
      </c>
    </row>
    <row r="12" spans="1:2" ht="31.5">
      <c r="A12" s="7" t="s">
        <v>13</v>
      </c>
      <c r="B12" s="3">
        <v>0</v>
      </c>
    </row>
    <row r="13" spans="1:2" ht="31.5">
      <c r="A13" s="7" t="s">
        <v>9</v>
      </c>
      <c r="B13" s="3"/>
    </row>
    <row r="14" spans="1:2" ht="15.75">
      <c r="A14" s="7" t="s">
        <v>2</v>
      </c>
      <c r="B14" s="18">
        <v>839</v>
      </c>
    </row>
    <row r="15" spans="1:2" ht="15.75">
      <c r="A15" s="7" t="s">
        <v>3</v>
      </c>
      <c r="B15" s="18">
        <v>839</v>
      </c>
    </row>
    <row r="16" spans="1:2" ht="31.5">
      <c r="A16" s="7" t="s">
        <v>4</v>
      </c>
      <c r="B16" s="18">
        <v>1234</v>
      </c>
    </row>
    <row r="17" spans="1:2" ht="15.75">
      <c r="A17" s="7" t="s">
        <v>5</v>
      </c>
      <c r="B17" s="18">
        <v>839</v>
      </c>
    </row>
    <row r="18" spans="1:2" ht="15.75">
      <c r="A18" s="7" t="s">
        <v>6</v>
      </c>
      <c r="B18" s="18">
        <v>839</v>
      </c>
    </row>
    <row r="19" spans="1:2" ht="63">
      <c r="A19" s="7" t="s">
        <v>7</v>
      </c>
      <c r="B19" s="18"/>
    </row>
    <row r="20" spans="1:2" ht="15.75">
      <c r="A20" s="7" t="s">
        <v>2</v>
      </c>
      <c r="B20" s="18">
        <v>232</v>
      </c>
    </row>
    <row r="21" spans="1:2" ht="15.75">
      <c r="A21" s="7" t="s">
        <v>3</v>
      </c>
      <c r="B21" s="18">
        <v>92</v>
      </c>
    </row>
    <row r="22" spans="1:2" ht="31.5">
      <c r="A22" s="7" t="s">
        <v>4</v>
      </c>
      <c r="B22" s="3">
        <v>126</v>
      </c>
    </row>
    <row r="23" spans="1:2" ht="15.75">
      <c r="A23" s="7" t="s">
        <v>5</v>
      </c>
      <c r="B23" s="18">
        <v>17</v>
      </c>
    </row>
    <row r="24" spans="1:2" ht="15.75">
      <c r="A24" s="7" t="s">
        <v>6</v>
      </c>
      <c r="B24" s="18">
        <v>17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14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1">
      <selection activeCell="A15" sqref="A15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3"/>
      <c r="B2" s="13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22</v>
      </c>
      <c r="B6" s="36"/>
      <c r="C6" s="36"/>
      <c r="D6" s="36"/>
    </row>
    <row r="7" ht="15.75" hidden="1"/>
    <row r="8" spans="1:2" ht="53.25" customHeight="1">
      <c r="A8" s="38" t="s">
        <v>14</v>
      </c>
      <c r="B8" s="38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11">
        <f>13/14.16</f>
        <v>0.9180790960451978</v>
      </c>
    </row>
    <row r="11" spans="1:2" ht="47.25">
      <c r="A11" s="7" t="s">
        <v>1</v>
      </c>
      <c r="B11" s="3">
        <v>13</v>
      </c>
    </row>
    <row r="12" spans="1:2" ht="31.5">
      <c r="A12" s="7" t="s">
        <v>13</v>
      </c>
      <c r="B12" s="15">
        <f>2098/2350*100</f>
        <v>89.27659574468085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39</v>
      </c>
    </row>
    <row r="15" spans="1:2" ht="15.75">
      <c r="A15" s="7" t="s">
        <v>3</v>
      </c>
      <c r="B15" s="3">
        <v>39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36</v>
      </c>
    </row>
    <row r="18" spans="1:2" ht="15.75">
      <c r="A18" s="7" t="s">
        <v>6</v>
      </c>
      <c r="B18" s="3">
        <v>36</v>
      </c>
    </row>
    <row r="19" spans="1:2" ht="63">
      <c r="A19" s="7" t="s">
        <v>7</v>
      </c>
      <c r="B19" s="3"/>
    </row>
    <row r="20" spans="1:2" ht="15.75">
      <c r="A20" s="7" t="s">
        <v>2</v>
      </c>
      <c r="B20" s="3">
        <v>1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6</v>
      </c>
    </row>
    <row r="24" spans="1:2" ht="15.75">
      <c r="A24" s="7" t="s">
        <v>6</v>
      </c>
      <c r="B24" s="3">
        <v>5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8">
      <selection activeCell="A19" sqref="A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3"/>
      <c r="B2" s="13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23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f>B11/5.5</f>
        <v>0</v>
      </c>
    </row>
    <row r="11" spans="1:2" ht="47.25">
      <c r="A11" s="7" t="s">
        <v>1</v>
      </c>
      <c r="B11" s="3">
        <v>0</v>
      </c>
    </row>
    <row r="12" spans="1:2" ht="31.5">
      <c r="A12" s="7" t="s">
        <v>13</v>
      </c>
      <c r="B12" s="3">
        <v>0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15</v>
      </c>
    </row>
    <row r="15" spans="1:2" ht="15.75">
      <c r="A15" s="7" t="s">
        <v>3</v>
      </c>
      <c r="B15" s="3">
        <v>15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13</v>
      </c>
    </row>
    <row r="18" spans="1:2" ht="15.75">
      <c r="A18" s="7" t="s">
        <v>6</v>
      </c>
      <c r="B18" s="3">
        <v>13</v>
      </c>
    </row>
    <row r="19" spans="1:2" ht="63">
      <c r="A19" s="7" t="s">
        <v>7</v>
      </c>
      <c r="B19" s="3">
        <v>3</v>
      </c>
    </row>
    <row r="20" spans="1:2" ht="15.75">
      <c r="A20" s="7" t="s">
        <v>2</v>
      </c>
      <c r="B20" s="3">
        <v>1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1</v>
      </c>
    </row>
    <row r="24" spans="1:2" ht="15.75">
      <c r="A24" s="7" t="s">
        <v>6</v>
      </c>
      <c r="B24" s="3">
        <v>1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8">
      <selection activeCell="A19" sqref="A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3"/>
      <c r="B2" s="13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24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14">
        <f>1/10.09</f>
        <v>0.09910802775024777</v>
      </c>
    </row>
    <row r="11" spans="1:2" ht="47.25">
      <c r="A11" s="7" t="s">
        <v>1</v>
      </c>
      <c r="B11" s="3">
        <v>1</v>
      </c>
    </row>
    <row r="12" spans="1:2" ht="31.5">
      <c r="A12" s="7" t="s">
        <v>13</v>
      </c>
      <c r="B12" s="3">
        <v>100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20</v>
      </c>
    </row>
    <row r="15" spans="1:2" ht="15.75">
      <c r="A15" s="7" t="s">
        <v>3</v>
      </c>
      <c r="B15" s="3">
        <v>20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19</v>
      </c>
    </row>
    <row r="18" spans="1:2" ht="15.75">
      <c r="A18" s="7" t="s">
        <v>6</v>
      </c>
      <c r="B18" s="3">
        <v>19</v>
      </c>
    </row>
    <row r="19" spans="1:2" ht="63">
      <c r="A19" s="7" t="s">
        <v>7</v>
      </c>
      <c r="B19" s="3">
        <v>3</v>
      </c>
    </row>
    <row r="20" spans="1:2" ht="15.75">
      <c r="A20" s="7" t="s">
        <v>2</v>
      </c>
      <c r="B20" s="3">
        <v>1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1</v>
      </c>
    </row>
    <row r="24" spans="1:2" ht="15.75">
      <c r="A24" s="7" t="s">
        <v>6</v>
      </c>
      <c r="B24" s="3">
        <v>1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1">
      <selection activeCell="B12" sqref="B1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0"/>
      <c r="B2" s="10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25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</v>
      </c>
    </row>
    <row r="11" spans="1:2" ht="47.25">
      <c r="A11" s="7" t="s">
        <v>1</v>
      </c>
      <c r="B11" s="3">
        <v>1</v>
      </c>
    </row>
    <row r="12" spans="1:2" ht="31.5">
      <c r="A12" s="7" t="s">
        <v>13</v>
      </c>
      <c r="B12" s="16">
        <f>937/1028</f>
        <v>0.9114785992217899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45</v>
      </c>
    </row>
    <row r="15" spans="1:2" ht="15.75">
      <c r="A15" s="7" t="s">
        <v>3</v>
      </c>
      <c r="B15" s="3">
        <v>45</v>
      </c>
    </row>
    <row r="16" spans="1:2" ht="31.5">
      <c r="A16" s="7" t="s">
        <v>4</v>
      </c>
      <c r="B16" s="3">
        <v>1098</v>
      </c>
    </row>
    <row r="17" spans="1:2" ht="15.75">
      <c r="A17" s="7" t="s">
        <v>5</v>
      </c>
      <c r="B17" s="3">
        <v>45</v>
      </c>
    </row>
    <row r="18" spans="1:2" ht="15.75">
      <c r="A18" s="7" t="s">
        <v>6</v>
      </c>
      <c r="B18" s="3">
        <v>45</v>
      </c>
    </row>
    <row r="19" spans="1:2" ht="63">
      <c r="A19" s="7" t="s">
        <v>7</v>
      </c>
      <c r="B19" s="3"/>
    </row>
    <row r="20" spans="1:2" ht="15.75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>
        <v>0</v>
      </c>
    </row>
    <row r="23" spans="1:2" ht="15.75">
      <c r="A23" s="7" t="s">
        <v>5</v>
      </c>
      <c r="B23" s="3">
        <v>23</v>
      </c>
    </row>
    <row r="24" spans="1:2" ht="15.75">
      <c r="A24" s="7" t="s">
        <v>6</v>
      </c>
      <c r="B24" s="3">
        <v>18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4">
      <selection activeCell="B19" sqref="B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2"/>
      <c r="B2" s="12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26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</v>
      </c>
    </row>
    <row r="11" spans="1:2" ht="47.25">
      <c r="A11" s="7" t="s">
        <v>1</v>
      </c>
      <c r="B11" s="3">
        <v>0</v>
      </c>
    </row>
    <row r="12" spans="1:2" ht="31.5">
      <c r="A12" s="7" t="s">
        <v>13</v>
      </c>
      <c r="B12" s="3">
        <v>0</v>
      </c>
    </row>
    <row r="13" spans="1:2" ht="31.5">
      <c r="A13" s="7" t="s">
        <v>9</v>
      </c>
      <c r="B13" s="3"/>
    </row>
    <row r="14" spans="1:2" ht="15.75">
      <c r="A14" s="7" t="s">
        <v>2</v>
      </c>
      <c r="B14" s="3">
        <v>13</v>
      </c>
    </row>
    <row r="15" spans="1:2" ht="15.75">
      <c r="A15" s="7" t="s">
        <v>3</v>
      </c>
      <c r="B15" s="3">
        <v>13</v>
      </c>
    </row>
    <row r="16" spans="1:2" ht="31.5">
      <c r="A16" s="7" t="s">
        <v>4</v>
      </c>
      <c r="B16" s="3">
        <v>0</v>
      </c>
    </row>
    <row r="17" spans="1:2" ht="15.75">
      <c r="A17" s="7" t="s">
        <v>5</v>
      </c>
      <c r="B17" s="3">
        <v>10</v>
      </c>
    </row>
    <row r="18" spans="1:2" ht="15.75">
      <c r="A18" s="7" t="s">
        <v>6</v>
      </c>
      <c r="B18" s="3">
        <v>10</v>
      </c>
    </row>
    <row r="19" spans="1:2" ht="63">
      <c r="A19" s="7" t="s">
        <v>7</v>
      </c>
      <c r="B19" s="3"/>
    </row>
    <row r="20" spans="1:2" ht="15.75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31.5">
      <c r="A22" s="7" t="s">
        <v>4</v>
      </c>
      <c r="B22" s="3"/>
    </row>
    <row r="23" spans="1:2" ht="15.75">
      <c r="A23" s="7" t="s">
        <v>5</v>
      </c>
      <c r="B23" s="3">
        <v>6</v>
      </c>
    </row>
    <row r="24" spans="1:2" ht="15.75">
      <c r="A24" s="7" t="s">
        <v>6</v>
      </c>
      <c r="B24" s="3">
        <v>2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10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35" t="s">
        <v>17</v>
      </c>
      <c r="B1" s="3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36" t="s">
        <v>11</v>
      </c>
      <c r="B3" s="36"/>
      <c r="C3" s="36"/>
      <c r="D3" s="36"/>
    </row>
    <row r="4" spans="1:4" s="5" customFormat="1" ht="15.75" customHeight="1">
      <c r="A4" s="36" t="s">
        <v>12</v>
      </c>
      <c r="B4" s="36"/>
      <c r="C4" s="36"/>
      <c r="D4" s="36"/>
    </row>
    <row r="5" spans="1:4" s="5" customFormat="1" ht="15.75" customHeight="1">
      <c r="A5" s="36" t="s">
        <v>27</v>
      </c>
      <c r="B5" s="36"/>
      <c r="C5" s="36"/>
      <c r="D5" s="36"/>
    </row>
    <row r="6" spans="1:4" s="6" customFormat="1" ht="15.75" customHeight="1">
      <c r="A6" s="36" t="s">
        <v>30</v>
      </c>
      <c r="B6" s="36"/>
      <c r="C6" s="36"/>
      <c r="D6" s="36"/>
    </row>
    <row r="7" ht="15.75" hidden="1"/>
    <row r="8" spans="1:2" ht="60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</v>
      </c>
    </row>
    <row r="11" spans="1:2" ht="173.25">
      <c r="A11" s="27" t="s">
        <v>1</v>
      </c>
      <c r="B11" s="28" t="s">
        <v>29</v>
      </c>
    </row>
    <row r="12" spans="1:2" ht="31.5">
      <c r="A12" s="7" t="s">
        <v>13</v>
      </c>
      <c r="B12" s="16">
        <v>0.097</v>
      </c>
    </row>
    <row r="13" spans="1:2" ht="31.5">
      <c r="A13" s="7" t="s">
        <v>9</v>
      </c>
      <c r="B13" s="3">
        <f>'[1]Длнг'!$B$13</f>
        <v>54242</v>
      </c>
    </row>
    <row r="14" spans="1:2" ht="15.75">
      <c r="A14" s="7" t="s">
        <v>2</v>
      </c>
      <c r="B14" s="3">
        <f>'[1]Длнг'!$B$14</f>
        <v>1078</v>
      </c>
    </row>
    <row r="15" spans="1:2" ht="15.75">
      <c r="A15" s="7" t="s">
        <v>3</v>
      </c>
      <c r="B15" s="3">
        <f>'[1]Длнг'!$B$15</f>
        <v>1078</v>
      </c>
    </row>
    <row r="16" spans="1:2" ht="31.5">
      <c r="A16" s="7" t="s">
        <v>4</v>
      </c>
      <c r="B16" s="3">
        <f>'[1]Длнг'!$B$16</f>
        <v>49682</v>
      </c>
    </row>
    <row r="17" spans="1:2" ht="15.75">
      <c r="A17" s="7" t="s">
        <v>5</v>
      </c>
      <c r="B17" s="3">
        <f>'[1]Длнг'!$B$17</f>
        <v>1202</v>
      </c>
    </row>
    <row r="18" spans="1:2" ht="15.75">
      <c r="A18" s="7" t="s">
        <v>6</v>
      </c>
      <c r="B18" s="3">
        <f>'[1]Длнг'!$B$18</f>
        <v>1202</v>
      </c>
    </row>
    <row r="19" spans="1:2" ht="63">
      <c r="A19" s="7" t="s">
        <v>7</v>
      </c>
      <c r="B19" s="3">
        <f>'[1]Длнг'!$B$19</f>
        <v>7257</v>
      </c>
    </row>
    <row r="20" spans="1:2" ht="15.75">
      <c r="A20" s="7" t="s">
        <v>2</v>
      </c>
      <c r="B20" s="3">
        <f>'[1]Длнг'!$B$20</f>
        <v>132</v>
      </c>
    </row>
    <row r="21" spans="1:2" ht="15.75">
      <c r="A21" s="7" t="s">
        <v>3</v>
      </c>
      <c r="B21" s="3">
        <f>'[1]Длнг'!$B$21</f>
        <v>47</v>
      </c>
    </row>
    <row r="22" spans="1:2" ht="31.5">
      <c r="A22" s="7" t="s">
        <v>4</v>
      </c>
      <c r="B22" s="3">
        <f>'[1]Длнг'!$B$22</f>
        <v>6860</v>
      </c>
    </row>
    <row r="23" spans="1:2" ht="15.75">
      <c r="A23" s="7" t="s">
        <v>5</v>
      </c>
      <c r="B23" s="3">
        <f>'[1]Длнг'!$B$23</f>
        <v>166</v>
      </c>
    </row>
    <row r="24" spans="1:2" ht="15.75">
      <c r="A24" s="7" t="s">
        <v>6</v>
      </c>
      <c r="B24" s="3">
        <f>'[1]Длнг'!$B$24</f>
        <v>52</v>
      </c>
    </row>
    <row r="25" spans="1:2" ht="47.25">
      <c r="A25" s="7" t="s">
        <v>8</v>
      </c>
      <c r="B25" s="21">
        <v>1</v>
      </c>
    </row>
    <row r="26" spans="1:2" ht="31.5">
      <c r="A26" s="7" t="s">
        <v>10</v>
      </c>
      <c r="B26" s="3">
        <v>14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SheetLayoutView="70" zoomScalePageLayoutView="0" workbookViewId="0" topLeftCell="A5">
      <selection activeCell="B11" sqref="B11"/>
    </sheetView>
  </sheetViews>
  <sheetFormatPr defaultColWidth="9.00390625" defaultRowHeight="12.75"/>
  <cols>
    <col min="1" max="1" width="63.00390625" style="1" customWidth="1"/>
    <col min="2" max="2" width="40.125" style="1" customWidth="1"/>
    <col min="3" max="16384" width="9.125" style="1" customWidth="1"/>
  </cols>
  <sheetData>
    <row r="1" spans="1:2" ht="43.5" customHeight="1">
      <c r="A1" s="35" t="s">
        <v>17</v>
      </c>
      <c r="B1" s="35"/>
    </row>
    <row r="2" spans="1:2" s="2" customFormat="1" ht="13.5" customHeight="1">
      <c r="A2" s="17"/>
      <c r="B2" s="17"/>
    </row>
    <row r="3" spans="1:2" s="5" customFormat="1" ht="18" customHeight="1">
      <c r="A3" s="36" t="s">
        <v>11</v>
      </c>
      <c r="B3" s="36"/>
    </row>
    <row r="4" spans="1:2" s="5" customFormat="1" ht="15.75" customHeight="1">
      <c r="A4" s="36" t="s">
        <v>12</v>
      </c>
      <c r="B4" s="36"/>
    </row>
    <row r="5" spans="1:2" s="5" customFormat="1" ht="15.75" customHeight="1">
      <c r="A5" s="36" t="s">
        <v>27</v>
      </c>
      <c r="B5" s="36"/>
    </row>
    <row r="6" spans="1:2" s="6" customFormat="1" ht="15.75" customHeight="1">
      <c r="A6" s="36" t="s">
        <v>28</v>
      </c>
      <c r="B6" s="36"/>
    </row>
    <row r="7" ht="15.75" hidden="1"/>
    <row r="8" spans="1:2" ht="57.75" customHeight="1">
      <c r="A8" s="37" t="s">
        <v>14</v>
      </c>
      <c r="B8" s="37"/>
    </row>
    <row r="9" spans="1:2" s="4" customFormat="1" ht="15.75">
      <c r="A9" s="3" t="s">
        <v>15</v>
      </c>
      <c r="B9" s="3" t="s">
        <v>16</v>
      </c>
    </row>
    <row r="10" spans="1:2" ht="31.5">
      <c r="A10" s="7" t="s">
        <v>0</v>
      </c>
      <c r="B10" s="3">
        <v>0</v>
      </c>
    </row>
    <row r="11" spans="1:2" ht="63">
      <c r="A11" s="7" t="s">
        <v>1</v>
      </c>
      <c r="B11" s="23" t="s">
        <v>32</v>
      </c>
    </row>
    <row r="12" spans="1:2" ht="31.5">
      <c r="A12" s="7" t="s">
        <v>13</v>
      </c>
      <c r="B12" s="19">
        <v>0.037</v>
      </c>
    </row>
    <row r="13" spans="1:2" ht="47.25">
      <c r="A13" s="7" t="s">
        <v>9</v>
      </c>
      <c r="B13" s="22" t="s">
        <v>31</v>
      </c>
    </row>
    <row r="14" spans="1:2" ht="15.75">
      <c r="A14" s="7" t="s">
        <v>2</v>
      </c>
      <c r="B14" s="3">
        <v>363</v>
      </c>
    </row>
    <row r="15" spans="1:2" ht="15.75">
      <c r="A15" s="7" t="s">
        <v>3</v>
      </c>
      <c r="B15" s="3">
        <v>363</v>
      </c>
    </row>
    <row r="16" spans="1:2" ht="31.5">
      <c r="A16" s="7" t="s">
        <v>4</v>
      </c>
      <c r="B16" s="18"/>
    </row>
    <row r="17" spans="1:2" ht="15.75">
      <c r="A17" s="7" t="s">
        <v>5</v>
      </c>
      <c r="B17" s="3">
        <v>562</v>
      </c>
    </row>
    <row r="18" spans="1:2" ht="15.75">
      <c r="A18" s="7" t="s">
        <v>6</v>
      </c>
      <c r="B18" s="3">
        <v>562</v>
      </c>
    </row>
    <row r="19" spans="1:2" ht="63">
      <c r="A19" s="7" t="s">
        <v>7</v>
      </c>
      <c r="B19" s="3"/>
    </row>
    <row r="20" spans="1:2" ht="15.75">
      <c r="A20" s="7" t="s">
        <v>2</v>
      </c>
      <c r="B20" s="3">
        <v>36</v>
      </c>
    </row>
    <row r="21" spans="1:2" ht="15.75">
      <c r="A21" s="7" t="s">
        <v>3</v>
      </c>
      <c r="B21" s="3">
        <v>17</v>
      </c>
    </row>
    <row r="22" spans="1:2" ht="31.5">
      <c r="A22" s="7" t="s">
        <v>4</v>
      </c>
      <c r="B22" s="18"/>
    </row>
    <row r="23" spans="1:2" ht="15.75">
      <c r="A23" s="7" t="s">
        <v>5</v>
      </c>
      <c r="B23" s="3">
        <v>104</v>
      </c>
    </row>
    <row r="24" spans="1:2" ht="15.75">
      <c r="A24" s="7" t="s">
        <v>6</v>
      </c>
      <c r="B24" s="3">
        <v>40</v>
      </c>
    </row>
    <row r="25" spans="1:2" ht="47.25">
      <c r="A25" s="7" t="s">
        <v>8</v>
      </c>
      <c r="B25" s="3">
        <v>100</v>
      </c>
    </row>
    <row r="26" spans="1:2" ht="31.5">
      <c r="A26" s="7" t="s">
        <v>10</v>
      </c>
      <c r="B26" s="3">
        <v>14</v>
      </c>
    </row>
    <row r="28" spans="1:2" ht="77.25" customHeight="1">
      <c r="A28" s="33" t="s">
        <v>19</v>
      </c>
      <c r="B28" s="33"/>
    </row>
    <row r="29" spans="1:2" ht="15.75" hidden="1">
      <c r="A29" s="8"/>
      <c r="B29" s="8"/>
    </row>
    <row r="30" spans="1:2" ht="51" customHeight="1">
      <c r="A30" s="34" t="s">
        <v>18</v>
      </c>
      <c r="B30" s="34"/>
    </row>
  </sheetData>
  <sheetProtection/>
  <mergeCells count="8">
    <mergeCell ref="A28:B28"/>
    <mergeCell ref="A30:B30"/>
    <mergeCell ref="A1:B1"/>
    <mergeCell ref="A3:B3"/>
    <mergeCell ref="A4:B4"/>
    <mergeCell ref="A5:B5"/>
    <mergeCell ref="A6:B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Кузьмина Яна Владимировна</cp:lastModifiedBy>
  <cp:lastPrinted>2014-04-18T04:35:35Z</cp:lastPrinted>
  <dcterms:created xsi:type="dcterms:W3CDTF">2013-04-08T06:55:43Z</dcterms:created>
  <dcterms:modified xsi:type="dcterms:W3CDTF">2017-04-12T07:38:20Z</dcterms:modified>
  <cp:category/>
  <cp:version/>
  <cp:contentType/>
  <cp:contentStatus/>
</cp:coreProperties>
</file>